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ntainerleasinguk.sharepoint.com/sites/Office/Shared Documents/Toylander/a. PRICE SHEETS/2023 PRICE SHEETS/2023 website/"/>
    </mc:Choice>
  </mc:AlternateContent>
  <xr:revisionPtr revIDLastSave="6" documentId="8_{DFE06897-D76F-4F70-B718-7FCBD8993866}" xr6:coauthVersionLast="47" xr6:coauthVersionMax="47" xr10:uidLastSave="{1EA2FC88-02AD-44EE-A2E3-1C4C404CA17F}"/>
  <bookViews>
    <workbookView xWindow="-120" yWindow="-120" windowWidth="29040" windowHeight="15840" xr2:uid="{95DC1696-A98D-4C20-A4A1-121358D6D01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7" i="1" l="1"/>
  <c r="D76" i="1"/>
  <c r="D75" i="1"/>
  <c r="D74" i="1"/>
  <c r="D73" i="1"/>
  <c r="D72" i="1"/>
  <c r="D71" i="1"/>
  <c r="D69" i="1"/>
  <c r="D68" i="1"/>
  <c r="D67" i="1"/>
  <c r="D66" i="1"/>
  <c r="D65" i="1"/>
  <c r="D64" i="1"/>
  <c r="D63" i="1"/>
  <c r="D62" i="1"/>
  <c r="D61" i="1"/>
  <c r="D60" i="1"/>
  <c r="D58" i="1"/>
  <c r="D57" i="1"/>
  <c r="D56" i="1"/>
  <c r="D55" i="1"/>
  <c r="D54" i="1"/>
  <c r="D53" i="1"/>
  <c r="D52" i="1"/>
  <c r="D50" i="1"/>
  <c r="D49" i="1"/>
  <c r="D44" i="1"/>
  <c r="C42" i="1"/>
  <c r="D42" i="1" s="1"/>
  <c r="D41" i="1"/>
  <c r="D40" i="1"/>
  <c r="C39" i="1"/>
  <c r="D39" i="1" s="1"/>
  <c r="D38" i="1"/>
  <c r="D37" i="1"/>
  <c r="D36" i="1"/>
  <c r="D34" i="1"/>
  <c r="C34" i="1"/>
  <c r="D33" i="1"/>
  <c r="D32" i="1"/>
  <c r="D31" i="1"/>
  <c r="D30" i="1"/>
  <c r="D29" i="1"/>
  <c r="D28" i="1"/>
  <c r="D27" i="1"/>
  <c r="D26" i="1"/>
  <c r="C25" i="1"/>
  <c r="D25" i="1" s="1"/>
  <c r="D24" i="1"/>
  <c r="D23" i="1"/>
  <c r="D22" i="1"/>
  <c r="D21" i="1"/>
  <c r="D20" i="1"/>
  <c r="C20" i="1"/>
  <c r="D19" i="1"/>
  <c r="D18" i="1"/>
  <c r="D17" i="1"/>
  <c r="D16" i="1"/>
  <c r="C15" i="1"/>
  <c r="D15" i="1" s="1"/>
  <c r="D14" i="1"/>
  <c r="D13" i="1"/>
  <c r="C12" i="1"/>
  <c r="C43" i="1" s="1"/>
  <c r="D10" i="1"/>
  <c r="D9" i="1"/>
  <c r="D8" i="1"/>
  <c r="D7" i="1"/>
  <c r="D6" i="1"/>
  <c r="D5" i="1"/>
  <c r="D4" i="1"/>
  <c r="D3" i="1"/>
  <c r="D12" i="1" l="1"/>
  <c r="D79" i="1" s="1"/>
  <c r="D80" i="1" s="1"/>
</calcChain>
</file>

<file path=xl/sharedStrings.xml><?xml version="1.0" encoding="utf-8"?>
<sst xmlns="http://schemas.openxmlformats.org/spreadsheetml/2006/main" count="83" uniqueCount="83">
  <si>
    <t>Price (£)</t>
  </si>
  <si>
    <t>Build manual no VAT when purchased alone</t>
  </si>
  <si>
    <t>Front Pivot Axle with support brackets</t>
  </si>
  <si>
    <t xml:space="preserve">Steering bars and stub axles Right or Left hand drive </t>
  </si>
  <si>
    <t>Steering column</t>
  </si>
  <si>
    <t>Steering wheel Steel, three spoke Black finish</t>
  </si>
  <si>
    <t>Rear axle</t>
  </si>
  <si>
    <t>Brake assembly complete with brake materials Please state if LHD required</t>
  </si>
  <si>
    <t>TL3 Front bumper</t>
  </si>
  <si>
    <t>Above items include all nuts, bolts, washers, screws etc to fix and mount all the parts.</t>
  </si>
  <si>
    <t>FABRICATED PARTS: STEEL</t>
  </si>
  <si>
    <t xml:space="preserve">Set of 4 Road wheels with Town &amp; Country tyres </t>
  </si>
  <si>
    <t>Conversion to one wheel for drive sprocket extension and bearing</t>
  </si>
  <si>
    <t>WHEELS</t>
  </si>
  <si>
    <t>Electric motor and gearbox</t>
  </si>
  <si>
    <t>Motor Mounting Plate and bolt set</t>
  </si>
  <si>
    <t xml:space="preserve">Motor drive sprocket </t>
  </si>
  <si>
    <t>Chain and link</t>
  </si>
  <si>
    <t>DRIVE</t>
  </si>
  <si>
    <t xml:space="preserve">Speed control:12/24v full speed range. Gives genuine throttle feel and variable response. </t>
  </si>
  <si>
    <t>Safety Isolator switch with red removable key</t>
  </si>
  <si>
    <t>Motor protection fuse box and spare fuse</t>
  </si>
  <si>
    <t>CONTROL</t>
  </si>
  <si>
    <t>Pre rolled bonnet shell (you prepare ribs and fit them)</t>
  </si>
  <si>
    <t>TL3 Front steel grill and mesh inc Toylander badge</t>
  </si>
  <si>
    <t>Front wing caps pre-bent</t>
  </si>
  <si>
    <t>Ancillary parts pk: Rr bumpers, hinges Bonnet lock tailgate furniture seat stops, bonnet catches</t>
  </si>
  <si>
    <t>Aluminium tub side/ rear capping  with correct screws</t>
  </si>
  <si>
    <t>BODYWORK</t>
  </si>
  <si>
    <t>Dash board moulded for centre</t>
  </si>
  <si>
    <t>Instrument sticker</t>
  </si>
  <si>
    <t>COMPONENTS</t>
  </si>
  <si>
    <t>GEL battery 33amp Hr 12v (safe non spill)</t>
  </si>
  <si>
    <t>Safe battery mounting set, strap and bolts for 1 or 2 batteries</t>
  </si>
  <si>
    <t>BATTERY AND SUPPORTS</t>
  </si>
  <si>
    <t xml:space="preserve">Order Basic Kit inc all parts in list above  INC VAT </t>
  </si>
  <si>
    <t>OPTIONS AND ACCESSORIES</t>
  </si>
  <si>
    <t>◄Quantities in column 'A' please. FREE Shipping included if total over £100</t>
  </si>
  <si>
    <t>UPGRADES AND OPTIONS</t>
  </si>
  <si>
    <t>Woodwork: CNC panels OR ready made body</t>
  </si>
  <si>
    <t>Motor and tyre upgrades</t>
  </si>
  <si>
    <t xml:space="preserve">Second motor kit= 1 Additional: motor, Bolts, MMP, chain, sprocket, wheel conv, c/guard =Twin wheel drive </t>
  </si>
  <si>
    <t>1 x GEL battery 33amp Hr 12v (add if ordering 2nd motor kit)</t>
  </si>
  <si>
    <t>Battery charger 12/24v 230 volt</t>
  </si>
  <si>
    <t xml:space="preserve">Town &amp; Country tyre upgrade replaces std tyres. Extra per set  </t>
  </si>
  <si>
    <t>Other options</t>
  </si>
  <si>
    <t>Door handle stickers</t>
  </si>
  <si>
    <t>Rubber Matting for front cab and rear</t>
  </si>
  <si>
    <t>Side lamps [pair] under windscreen or front wing position Early model S1</t>
  </si>
  <si>
    <t>Mirrors pair</t>
  </si>
  <si>
    <t>Number plates, personalised, CNC cut - will be posted seperately once ordered</t>
  </si>
  <si>
    <t>Tow bar inc. fixing bolts and pin</t>
  </si>
  <si>
    <t>Batten 15 mtrs x 19 x19, 2 Boxes Screws, 2 x Glue, Assorted Screws &amp; Conduit. grilles</t>
  </si>
  <si>
    <t>Brake retarding materials</t>
  </si>
  <si>
    <t>Replacement red pot</t>
  </si>
  <si>
    <t>Trailers</t>
  </si>
  <si>
    <t>Trailer Build Manual (included in Kit)</t>
  </si>
  <si>
    <t>Standard Trailer Kit with Standard wheels (including Manual)</t>
  </si>
  <si>
    <t>Town &amp; Country Trailer Kit with T &amp; C Tyres</t>
  </si>
  <si>
    <t>Upgrade Standard Trailer tyres to Town &amp; Country Tyres</t>
  </si>
  <si>
    <t>Ready cut Trailer panel set (including batten)</t>
  </si>
  <si>
    <t>Standard Trailer Batten x 19 x19 x 8mtrs, 1 box screws, pot of glue,</t>
  </si>
  <si>
    <t>Mudguards for T&amp;C trailer (metal, pair)</t>
  </si>
  <si>
    <t>The result will need to be checked and reviewed by Toylander Ltd before final price agreed</t>
  </si>
  <si>
    <t>SUB TOTAL INC VAT</t>
  </si>
  <si>
    <t xml:space="preserve">                                   </t>
  </si>
  <si>
    <t>20% VAT inc</t>
  </si>
  <si>
    <t>As of March 2023</t>
  </si>
  <si>
    <r>
      <t>CIRCUIT BOARD</t>
    </r>
    <r>
      <rPr>
        <sz val="9"/>
        <color theme="1"/>
        <rFont val="Calibri"/>
        <family val="2"/>
        <scheme val="minor"/>
      </rPr>
      <t xml:space="preserve"> Including; PCB, dashboard switches and loom, headlights, rear/side/indicator lights, horn and dash LED</t>
    </r>
  </si>
  <si>
    <r>
      <t xml:space="preserve">Spare wheel for bonnet mounting </t>
    </r>
    <r>
      <rPr>
        <b/>
        <sz val="9"/>
        <rFont val="Arial"/>
        <family val="2"/>
      </rPr>
      <t xml:space="preserve">Standard tyre </t>
    </r>
    <r>
      <rPr>
        <sz val="9"/>
        <color theme="1"/>
        <rFont val="Calibri"/>
        <family val="2"/>
        <scheme val="minor"/>
      </rPr>
      <t xml:space="preserve">as per kit content above </t>
    </r>
  </si>
  <si>
    <r>
      <t xml:space="preserve">Spare wheel for bonnet mounting; </t>
    </r>
    <r>
      <rPr>
        <b/>
        <sz val="9"/>
        <rFont val="Arial"/>
        <family val="2"/>
      </rPr>
      <t>with Town &amp; Country</t>
    </r>
  </si>
  <si>
    <t>Spare wheel hold down set: Moulded plate, hook bolt, spring, washers, pads and nuts.</t>
  </si>
  <si>
    <r>
      <t xml:space="preserve"> Aluminium chequerplate throttle box complete ready assembled. </t>
    </r>
    <r>
      <rPr>
        <sz val="9"/>
        <color rgb="FFFF0000"/>
        <rFont val="Arial"/>
        <family val="2"/>
      </rPr>
      <t>(or kit options see below.)</t>
    </r>
  </si>
  <si>
    <r>
      <t>Door and tailgate hinges plus mirrors (</t>
    </r>
    <r>
      <rPr>
        <sz val="9"/>
        <color rgb="FFFF0000"/>
        <rFont val="Arial"/>
        <family val="2"/>
      </rPr>
      <t>all black finish</t>
    </r>
    <r>
      <rPr>
        <sz val="9"/>
        <color theme="1"/>
        <rFont val="Calibri"/>
        <family val="2"/>
        <scheme val="minor"/>
      </rPr>
      <t>)</t>
    </r>
  </si>
  <si>
    <r>
      <t xml:space="preserve">Windscreen Kit </t>
    </r>
    <r>
      <rPr>
        <sz val="9"/>
        <color rgb="FFFF0000"/>
        <rFont val="Arial"/>
        <family val="2"/>
      </rPr>
      <t>(You assemble)</t>
    </r>
  </si>
  <si>
    <r>
      <t xml:space="preserve">Chain guard </t>
    </r>
    <r>
      <rPr>
        <sz val="9"/>
        <color rgb="FFFF0000"/>
        <rFont val="Arial"/>
        <family val="2"/>
      </rPr>
      <t>(2 Piece)</t>
    </r>
  </si>
  <si>
    <r>
      <t xml:space="preserve">Wheel retaining caps. </t>
    </r>
    <r>
      <rPr>
        <sz val="9"/>
        <color rgb="FFFF0000"/>
        <rFont val="Arial"/>
        <family val="2"/>
      </rPr>
      <t xml:space="preserve">Do not fit until job complete.( Use jubilee clips as temporary fixing). </t>
    </r>
  </si>
  <si>
    <r>
      <t xml:space="preserve">TO ORDER </t>
    </r>
    <r>
      <rPr>
        <b/>
        <u/>
        <sz val="9"/>
        <color indexed="10"/>
        <rFont val="Arial"/>
        <family val="2"/>
      </rPr>
      <t>ALL</t>
    </r>
    <r>
      <rPr>
        <b/>
        <sz val="9"/>
        <color indexed="10"/>
        <rFont val="Arial"/>
        <family val="2"/>
      </rPr>
      <t xml:space="preserve"> ITEMS ABOVE PLEASE ORDER LINE BELOW:            </t>
    </r>
    <r>
      <rPr>
        <b/>
        <sz val="9"/>
        <rFont val="Arial"/>
        <family val="2"/>
      </rPr>
      <t xml:space="preserve">Total parts individually column B  </t>
    </r>
    <r>
      <rPr>
        <sz val="9"/>
        <color theme="1"/>
        <rFont val="Calibri"/>
        <family val="2"/>
        <scheme val="minor"/>
      </rPr>
      <t xml:space="preserve">         </t>
    </r>
  </si>
  <si>
    <r>
      <t xml:space="preserve">Ready cut Panels CNC router cut, door markings in place </t>
    </r>
    <r>
      <rPr>
        <sz val="9"/>
        <color rgb="FFFF0000"/>
        <rFont val="Arial"/>
        <family val="2"/>
      </rPr>
      <t>(includes batten ect. but not wing tops)</t>
    </r>
  </si>
  <si>
    <r>
      <t xml:space="preserve">Complete, Assembled body (pallet delivery) </t>
    </r>
    <r>
      <rPr>
        <sz val="9"/>
        <color rgb="FFFF0000"/>
        <rFont val="Arial"/>
        <family val="2"/>
      </rPr>
      <t xml:space="preserve"> {unpainted, excluding bonnet}</t>
    </r>
  </si>
  <si>
    <r>
      <t>Grab handle only [part of detail set above, please do not buy both]</t>
    </r>
    <r>
      <rPr>
        <sz val="9"/>
        <color rgb="FFFF0000"/>
        <rFont val="Arial"/>
        <family val="2"/>
      </rPr>
      <t>(do not buy if purchasing complete kit above)</t>
    </r>
  </si>
  <si>
    <r>
      <rPr>
        <b/>
        <sz val="9"/>
        <color rgb="FFFF0000"/>
        <rFont val="Arial"/>
        <family val="2"/>
      </rPr>
      <t>FREE SHIPPING (UK MAINLAND ONLY) now included for orders over £100.  ◄</t>
    </r>
    <r>
      <rPr>
        <b/>
        <sz val="9"/>
        <color indexed="10"/>
        <rFont val="Arial"/>
        <family val="2"/>
      </rPr>
      <t>Quantities in column 'A' please.</t>
    </r>
  </si>
  <si>
    <t xml:space="preserve">TL 3 price list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</si>
</sst>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17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name val="Arial"/>
      <family val="2"/>
    </font>
    <font>
      <b/>
      <sz val="22"/>
      <name val="Arial"/>
      <family val="2"/>
    </font>
    <font>
      <sz val="22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rgb="FF006100"/>
      <name val="Arial"/>
      <family val="2"/>
    </font>
    <font>
      <b/>
      <sz val="11"/>
      <color rgb="FF006100"/>
      <name val="Arial"/>
      <family val="2"/>
    </font>
    <font>
      <sz val="11"/>
      <color rgb="FF006100"/>
      <name val="Arial"/>
      <family val="2"/>
    </font>
    <font>
      <b/>
      <sz val="9"/>
      <color indexed="10"/>
      <name val="Arial"/>
      <family val="2"/>
    </font>
    <font>
      <b/>
      <sz val="9"/>
      <color rgb="FFFF000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  <font>
      <sz val="9"/>
      <color rgb="FFFF0000"/>
      <name val="Arial"/>
      <family val="2"/>
    </font>
    <font>
      <b/>
      <u/>
      <sz val="9"/>
      <color indexed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5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56">
    <xf numFmtId="0" fontId="0" fillId="0" borderId="0" xfId="0"/>
    <xf numFmtId="1" fontId="2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2" fontId="0" fillId="0" borderId="1" xfId="0" applyNumberFormat="1" applyBorder="1" applyAlignment="1">
      <alignment horizontal="right"/>
    </xf>
    <xf numFmtId="1" fontId="4" fillId="0" borderId="0" xfId="0" applyNumberFormat="1" applyFont="1" applyAlignment="1">
      <alignment horizontal="left" vertical="top"/>
    </xf>
    <xf numFmtId="0" fontId="0" fillId="0" borderId="0" xfId="0" applyAlignment="1">
      <alignment horizontal="right"/>
    </xf>
    <xf numFmtId="2" fontId="0" fillId="0" borderId="2" xfId="0" applyNumberFormat="1" applyBorder="1" applyAlignment="1">
      <alignment horizontal="right"/>
    </xf>
    <xf numFmtId="1" fontId="2" fillId="3" borderId="0" xfId="0" applyNumberFormat="1" applyFont="1" applyFill="1" applyAlignment="1">
      <alignment horizontal="center"/>
    </xf>
    <xf numFmtId="2" fontId="5" fillId="0" borderId="0" xfId="0" applyNumberFormat="1" applyFont="1" applyAlignment="1">
      <alignment horizontal="left" vertical="center"/>
    </xf>
    <xf numFmtId="2" fontId="0" fillId="0" borderId="2" xfId="0" applyNumberFormat="1" applyBorder="1" applyAlignment="1">
      <alignment horizontal="right" vertical="center"/>
    </xf>
    <xf numFmtId="2" fontId="0" fillId="4" borderId="0" xfId="0" applyNumberFormat="1" applyFill="1" applyAlignment="1">
      <alignment horizontal="right"/>
    </xf>
    <xf numFmtId="2" fontId="0" fillId="4" borderId="2" xfId="0" applyNumberFormat="1" applyFill="1" applyBorder="1" applyAlignment="1">
      <alignment horizontal="right"/>
    </xf>
    <xf numFmtId="2" fontId="2" fillId="4" borderId="0" xfId="0" applyNumberFormat="1" applyFont="1" applyFill="1" applyAlignment="1">
      <alignment horizontal="right"/>
    </xf>
    <xf numFmtId="4" fontId="5" fillId="4" borderId="0" xfId="0" applyNumberFormat="1" applyFont="1" applyFill="1" applyAlignment="1">
      <alignment horizontal="left"/>
    </xf>
    <xf numFmtId="2" fontId="0" fillId="0" borderId="0" xfId="0" applyNumberFormat="1" applyAlignment="1">
      <alignment horizontal="right"/>
    </xf>
    <xf numFmtId="4" fontId="5" fillId="0" borderId="0" xfId="0" applyNumberFormat="1" applyFont="1" applyAlignment="1">
      <alignment horizontal="left"/>
    </xf>
    <xf numFmtId="1" fontId="2" fillId="3" borderId="0" xfId="0" applyNumberFormat="1" applyFont="1" applyFill="1" applyAlignment="1">
      <alignment horizontal="center" wrapText="1"/>
    </xf>
    <xf numFmtId="2" fontId="0" fillId="0" borderId="0" xfId="0" applyNumberFormat="1" applyAlignment="1">
      <alignment horizontal="left" wrapText="1"/>
    </xf>
    <xf numFmtId="1" fontId="0" fillId="5" borderId="0" xfId="0" applyNumberFormat="1" applyFill="1" applyAlignment="1">
      <alignment horizontal="center"/>
    </xf>
    <xf numFmtId="4" fontId="0" fillId="4" borderId="0" xfId="0" applyNumberFormat="1" applyFill="1" applyAlignment="1">
      <alignment horizontal="right"/>
    </xf>
    <xf numFmtId="1" fontId="2" fillId="6" borderId="0" xfId="0" applyNumberFormat="1" applyFont="1" applyFill="1" applyAlignment="1">
      <alignment horizontal="center"/>
    </xf>
    <xf numFmtId="1" fontId="0" fillId="0" borderId="0" xfId="0" applyNumberFormat="1" applyAlignment="1">
      <alignment horizontal="center"/>
    </xf>
    <xf numFmtId="2" fontId="2" fillId="0" borderId="2" xfId="0" applyNumberFormat="1" applyFont="1" applyBorder="1" applyAlignment="1">
      <alignment horizontal="right"/>
    </xf>
    <xf numFmtId="164" fontId="6" fillId="7" borderId="0" xfId="0" applyNumberFormat="1" applyFont="1" applyFill="1" applyAlignment="1">
      <alignment horizontal="right"/>
    </xf>
    <xf numFmtId="2" fontId="2" fillId="7" borderId="2" xfId="0" applyNumberFormat="1" applyFont="1" applyFill="1" applyBorder="1" applyAlignment="1">
      <alignment horizontal="right"/>
    </xf>
    <xf numFmtId="4" fontId="0" fillId="0" borderId="0" xfId="0" applyNumberFormat="1" applyAlignment="1">
      <alignment horizontal="right"/>
    </xf>
    <xf numFmtId="2" fontId="2" fillId="0" borderId="0" xfId="0" applyNumberFormat="1" applyFont="1" applyAlignment="1">
      <alignment horizontal="right" wrapText="1"/>
    </xf>
    <xf numFmtId="2" fontId="0" fillId="0" borderId="0" xfId="0" applyNumberFormat="1" applyAlignment="1">
      <alignment horizontal="right" wrapText="1"/>
    </xf>
    <xf numFmtId="2" fontId="0" fillId="0" borderId="2" xfId="0" applyNumberFormat="1" applyBorder="1" applyAlignment="1">
      <alignment horizontal="right" wrapText="1"/>
    </xf>
    <xf numFmtId="0" fontId="7" fillId="2" borderId="0" xfId="1" applyFont="1" applyAlignment="1">
      <alignment horizontal="left" wrapText="1"/>
    </xf>
    <xf numFmtId="2" fontId="8" fillId="2" borderId="0" xfId="1" applyNumberFormat="1" applyFont="1" applyAlignment="1">
      <alignment horizontal="right" wrapText="1"/>
    </xf>
    <xf numFmtId="2" fontId="8" fillId="2" borderId="2" xfId="1" applyNumberFormat="1" applyFont="1" applyBorder="1" applyAlignment="1">
      <alignment horizontal="right"/>
    </xf>
    <xf numFmtId="0" fontId="9" fillId="2" borderId="0" xfId="1" applyFont="1" applyAlignment="1">
      <alignment horizontal="left" wrapText="1"/>
    </xf>
    <xf numFmtId="2" fontId="8" fillId="2" borderId="0" xfId="1" applyNumberFormat="1" applyFont="1" applyAlignment="1">
      <alignment horizontal="right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2" fontId="13" fillId="4" borderId="0" xfId="0" applyNumberFormat="1" applyFont="1" applyFill="1" applyAlignment="1">
      <alignment horizontal="left"/>
    </xf>
    <xf numFmtId="2" fontId="14" fillId="4" borderId="0" xfId="0" applyNumberFormat="1" applyFont="1" applyFill="1" applyAlignment="1">
      <alignment horizontal="left"/>
    </xf>
    <xf numFmtId="0" fontId="13" fillId="4" borderId="0" xfId="0" applyFont="1" applyFill="1" applyAlignment="1">
      <alignment horizontal="left"/>
    </xf>
    <xf numFmtId="0" fontId="12" fillId="4" borderId="0" xfId="0" applyFont="1" applyFill="1" applyAlignment="1">
      <alignment horizontal="left" wrapText="1"/>
    </xf>
    <xf numFmtId="2" fontId="13" fillId="0" borderId="0" xfId="0" applyNumberFormat="1" applyFont="1" applyAlignment="1">
      <alignment horizontal="left"/>
    </xf>
    <xf numFmtId="2" fontId="14" fillId="0" borderId="0" xfId="0" applyNumberFormat="1" applyFont="1" applyAlignment="1">
      <alignment horizontal="left"/>
    </xf>
    <xf numFmtId="0" fontId="12" fillId="0" borderId="0" xfId="0" applyFont="1" applyAlignment="1">
      <alignment horizontal="left" wrapText="1"/>
    </xf>
    <xf numFmtId="2" fontId="12" fillId="4" borderId="0" xfId="0" applyNumberFormat="1" applyFont="1" applyFill="1" applyAlignment="1">
      <alignment horizontal="left"/>
    </xf>
    <xf numFmtId="2" fontId="14" fillId="0" borderId="0" xfId="0" applyNumberFormat="1" applyFont="1" applyAlignment="1">
      <alignment horizontal="left" wrapText="1"/>
    </xf>
    <xf numFmtId="2" fontId="13" fillId="0" borderId="0" xfId="0" applyNumberFormat="1" applyFont="1" applyAlignment="1">
      <alignment horizontal="left" wrapText="1"/>
    </xf>
    <xf numFmtId="2" fontId="12" fillId="0" borderId="0" xfId="0" applyNumberFormat="1" applyFont="1" applyAlignment="1">
      <alignment horizontal="left"/>
    </xf>
    <xf numFmtId="2" fontId="13" fillId="4" borderId="0" xfId="0" applyNumberFormat="1" applyFont="1" applyFill="1" applyAlignment="1">
      <alignment horizontal="left" wrapText="1"/>
    </xf>
    <xf numFmtId="2" fontId="14" fillId="4" borderId="0" xfId="0" applyNumberFormat="1" applyFont="1" applyFill="1" applyAlignment="1">
      <alignment horizontal="left" wrapText="1"/>
    </xf>
    <xf numFmtId="2" fontId="10" fillId="0" borderId="0" xfId="0" applyNumberFormat="1" applyFont="1" applyAlignment="1">
      <alignment horizontal="right"/>
    </xf>
    <xf numFmtId="2" fontId="12" fillId="7" borderId="0" xfId="0" applyNumberFormat="1" applyFont="1" applyFill="1" applyAlignment="1">
      <alignment horizontal="left" wrapText="1"/>
    </xf>
    <xf numFmtId="2" fontId="12" fillId="0" borderId="0" xfId="0" applyNumberFormat="1" applyFont="1" applyAlignment="1">
      <alignment horizontal="left" wrapText="1"/>
    </xf>
    <xf numFmtId="2" fontId="12" fillId="5" borderId="0" xfId="0" applyNumberFormat="1" applyFont="1" applyFill="1" applyAlignment="1">
      <alignment horizontal="left" wrapText="1"/>
    </xf>
    <xf numFmtId="0" fontId="13" fillId="0" borderId="0" xfId="0" applyFont="1" applyAlignment="1">
      <alignment horizontal="left" wrapText="1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B4DE11-0A7E-4DD9-8B1A-393181BE6E0C}">
  <dimension ref="A1:D80"/>
  <sheetViews>
    <sheetView tabSelected="1" workbookViewId="0">
      <selection activeCell="J11" sqref="J11"/>
    </sheetView>
  </sheetViews>
  <sheetFormatPr defaultRowHeight="15" x14ac:dyDescent="0.25"/>
  <cols>
    <col min="1" max="1" width="4.7109375" style="1" customWidth="1"/>
    <col min="2" max="2" width="94.140625" style="35" customWidth="1"/>
    <col min="3" max="3" width="11.7109375" style="6" customWidth="1"/>
    <col min="4" max="4" width="9.85546875" style="4" bestFit="1" customWidth="1"/>
  </cols>
  <sheetData>
    <row r="1" spans="1:4" ht="32.25" x14ac:dyDescent="0.4">
      <c r="B1" s="2" t="s">
        <v>82</v>
      </c>
      <c r="C1" s="3" t="s">
        <v>67</v>
      </c>
    </row>
    <row r="2" spans="1:4" ht="27" x14ac:dyDescent="0.25">
      <c r="A2" s="5"/>
      <c r="B2" s="36" t="s">
        <v>81</v>
      </c>
      <c r="C2" s="6" t="s">
        <v>0</v>
      </c>
      <c r="D2" s="7"/>
    </row>
    <row r="3" spans="1:4" x14ac:dyDescent="0.25">
      <c r="A3" s="8"/>
      <c r="B3" s="37" t="s">
        <v>1</v>
      </c>
      <c r="C3" s="9">
        <v>49.99</v>
      </c>
      <c r="D3" s="10">
        <f>C3*A3</f>
        <v>0</v>
      </c>
    </row>
    <row r="4" spans="1:4" x14ac:dyDescent="0.25">
      <c r="A4" s="8"/>
      <c r="B4" s="38" t="s">
        <v>2</v>
      </c>
      <c r="C4" s="11">
        <v>76.47</v>
      </c>
      <c r="D4" s="12">
        <f>A4*C4</f>
        <v>0</v>
      </c>
    </row>
    <row r="5" spans="1:4" x14ac:dyDescent="0.25">
      <c r="A5" s="8"/>
      <c r="B5" s="38" t="s">
        <v>3</v>
      </c>
      <c r="C5" s="11">
        <v>46.29</v>
      </c>
      <c r="D5" s="12">
        <f>A5*C5</f>
        <v>0</v>
      </c>
    </row>
    <row r="6" spans="1:4" x14ac:dyDescent="0.25">
      <c r="A6" s="8"/>
      <c r="B6" s="39" t="s">
        <v>4</v>
      </c>
      <c r="C6" s="11">
        <v>28.92</v>
      </c>
      <c r="D6" s="12">
        <f t="shared" ref="D6:D42" si="0">A6*C6</f>
        <v>0</v>
      </c>
    </row>
    <row r="7" spans="1:4" x14ac:dyDescent="0.25">
      <c r="A7" s="8"/>
      <c r="B7" s="38" t="s">
        <v>5</v>
      </c>
      <c r="C7" s="11">
        <v>42.46</v>
      </c>
      <c r="D7" s="12">
        <f>C7*A7</f>
        <v>0</v>
      </c>
    </row>
    <row r="8" spans="1:4" x14ac:dyDescent="0.25">
      <c r="A8" s="8"/>
      <c r="B8" s="39" t="s">
        <v>6</v>
      </c>
      <c r="C8" s="13">
        <v>37.97</v>
      </c>
      <c r="D8" s="12">
        <f t="shared" si="0"/>
        <v>0</v>
      </c>
    </row>
    <row r="9" spans="1:4" x14ac:dyDescent="0.25">
      <c r="A9" s="8"/>
      <c r="B9" s="39" t="s">
        <v>7</v>
      </c>
      <c r="C9" s="11">
        <v>84.86</v>
      </c>
      <c r="D9" s="12">
        <f t="shared" si="0"/>
        <v>0</v>
      </c>
    </row>
    <row r="10" spans="1:4" x14ac:dyDescent="0.25">
      <c r="A10" s="8"/>
      <c r="B10" s="38" t="s">
        <v>8</v>
      </c>
      <c r="C10" s="11">
        <v>46.3</v>
      </c>
      <c r="D10" s="12">
        <f t="shared" si="0"/>
        <v>0</v>
      </c>
    </row>
    <row r="11" spans="1:4" x14ac:dyDescent="0.25">
      <c r="A11" s="8"/>
      <c r="B11" s="40" t="s">
        <v>9</v>
      </c>
      <c r="C11" s="11"/>
      <c r="D11" s="12"/>
    </row>
    <row r="12" spans="1:4" x14ac:dyDescent="0.25">
      <c r="B12" s="41" t="s">
        <v>10</v>
      </c>
      <c r="C12" s="14">
        <f>SUM(C4:C10)</f>
        <v>363.27000000000004</v>
      </c>
      <c r="D12" s="12">
        <f t="shared" si="0"/>
        <v>0</v>
      </c>
    </row>
    <row r="13" spans="1:4" x14ac:dyDescent="0.25">
      <c r="A13" s="8"/>
      <c r="B13" s="42" t="s">
        <v>11</v>
      </c>
      <c r="C13" s="15">
        <v>200</v>
      </c>
      <c r="D13" s="12">
        <f t="shared" si="0"/>
        <v>0</v>
      </c>
    </row>
    <row r="14" spans="1:4" x14ac:dyDescent="0.25">
      <c r="A14" s="8"/>
      <c r="B14" s="43" t="s">
        <v>12</v>
      </c>
      <c r="C14" s="15">
        <v>34.43</v>
      </c>
      <c r="D14" s="12">
        <f t="shared" si="0"/>
        <v>0</v>
      </c>
    </row>
    <row r="15" spans="1:4" x14ac:dyDescent="0.25">
      <c r="B15" s="44" t="s">
        <v>13</v>
      </c>
      <c r="C15" s="16">
        <f>SUM(C13:C14)</f>
        <v>234.43</v>
      </c>
      <c r="D15" s="12">
        <f t="shared" si="0"/>
        <v>0</v>
      </c>
    </row>
    <row r="16" spans="1:4" x14ac:dyDescent="0.25">
      <c r="A16" s="8"/>
      <c r="B16" s="39" t="s">
        <v>14</v>
      </c>
      <c r="C16" s="11">
        <v>160</v>
      </c>
      <c r="D16" s="12">
        <f t="shared" si="0"/>
        <v>0</v>
      </c>
    </row>
    <row r="17" spans="1:4" x14ac:dyDescent="0.25">
      <c r="A17" s="17"/>
      <c r="B17" s="39" t="s">
        <v>15</v>
      </c>
      <c r="C17" s="11">
        <v>15.15</v>
      </c>
      <c r="D17" s="12">
        <f t="shared" si="0"/>
        <v>0</v>
      </c>
    </row>
    <row r="18" spans="1:4" x14ac:dyDescent="0.25">
      <c r="A18" s="8"/>
      <c r="B18" s="39" t="s">
        <v>16</v>
      </c>
      <c r="C18" s="11">
        <v>17.22</v>
      </c>
      <c r="D18" s="12">
        <f t="shared" si="0"/>
        <v>0</v>
      </c>
    </row>
    <row r="19" spans="1:4" x14ac:dyDescent="0.25">
      <c r="A19" s="8"/>
      <c r="B19" s="39" t="s">
        <v>17</v>
      </c>
      <c r="C19" s="11">
        <v>11.93</v>
      </c>
      <c r="D19" s="12">
        <f t="shared" si="0"/>
        <v>0</v>
      </c>
    </row>
    <row r="20" spans="1:4" x14ac:dyDescent="0.25">
      <c r="B20" s="45" t="s">
        <v>18</v>
      </c>
      <c r="C20" s="14">
        <f>SUM(C16:C19)</f>
        <v>204.3</v>
      </c>
      <c r="D20" s="12">
        <f t="shared" si="0"/>
        <v>0</v>
      </c>
    </row>
    <row r="21" spans="1:4" x14ac:dyDescent="0.25">
      <c r="A21" s="8"/>
      <c r="B21" s="46" t="s">
        <v>19</v>
      </c>
      <c r="C21" s="15">
        <v>212.9</v>
      </c>
      <c r="D21" s="12">
        <f t="shared" si="0"/>
        <v>0</v>
      </c>
    </row>
    <row r="22" spans="1:4" x14ac:dyDescent="0.25">
      <c r="A22" s="8"/>
      <c r="B22" s="47" t="s">
        <v>72</v>
      </c>
      <c r="C22" s="15">
        <v>83.43</v>
      </c>
      <c r="D22" s="12">
        <f t="shared" si="0"/>
        <v>0</v>
      </c>
    </row>
    <row r="23" spans="1:4" x14ac:dyDescent="0.25">
      <c r="A23" s="8"/>
      <c r="B23" s="46" t="s">
        <v>20</v>
      </c>
      <c r="C23" s="15">
        <v>11</v>
      </c>
      <c r="D23" s="12">
        <f t="shared" si="0"/>
        <v>0</v>
      </c>
    </row>
    <row r="24" spans="1:4" x14ac:dyDescent="0.25">
      <c r="A24" s="8"/>
      <c r="B24" s="43" t="s">
        <v>21</v>
      </c>
      <c r="C24" s="15">
        <v>7.15</v>
      </c>
      <c r="D24" s="12">
        <f t="shared" si="0"/>
        <v>0</v>
      </c>
    </row>
    <row r="25" spans="1:4" x14ac:dyDescent="0.25">
      <c r="B25" s="48" t="s">
        <v>22</v>
      </c>
      <c r="C25" s="16">
        <f>SUM(C21:C24)</f>
        <v>314.48</v>
      </c>
      <c r="D25" s="12">
        <f t="shared" si="0"/>
        <v>0</v>
      </c>
    </row>
    <row r="26" spans="1:4" x14ac:dyDescent="0.25">
      <c r="A26" s="19"/>
      <c r="B26" s="38" t="s">
        <v>23</v>
      </c>
      <c r="C26" s="20">
        <v>39.619999999999997</v>
      </c>
      <c r="D26" s="12">
        <f t="shared" si="0"/>
        <v>0</v>
      </c>
    </row>
    <row r="27" spans="1:4" x14ac:dyDescent="0.25">
      <c r="A27" s="8"/>
      <c r="B27" s="49" t="s">
        <v>24</v>
      </c>
      <c r="C27" s="11">
        <v>59</v>
      </c>
      <c r="D27" s="12">
        <f t="shared" si="0"/>
        <v>0</v>
      </c>
    </row>
    <row r="28" spans="1:4" x14ac:dyDescent="0.25">
      <c r="A28" s="8"/>
      <c r="B28" s="49" t="s">
        <v>73</v>
      </c>
      <c r="C28" s="11">
        <v>113.55</v>
      </c>
      <c r="D28" s="12">
        <f t="shared" si="0"/>
        <v>0</v>
      </c>
    </row>
    <row r="29" spans="1:4" x14ac:dyDescent="0.25">
      <c r="A29" s="8"/>
      <c r="B29" s="39" t="s">
        <v>25</v>
      </c>
      <c r="C29" s="11">
        <v>10.34</v>
      </c>
      <c r="D29" s="12">
        <f t="shared" si="0"/>
        <v>0</v>
      </c>
    </row>
    <row r="30" spans="1:4" x14ac:dyDescent="0.25">
      <c r="A30" s="8"/>
      <c r="B30" s="38" t="s">
        <v>74</v>
      </c>
      <c r="C30" s="11">
        <v>90.75</v>
      </c>
      <c r="D30" s="12">
        <f t="shared" si="0"/>
        <v>0</v>
      </c>
    </row>
    <row r="31" spans="1:4" x14ac:dyDescent="0.25">
      <c r="A31" s="8"/>
      <c r="B31" s="38" t="s">
        <v>75</v>
      </c>
      <c r="C31" s="11">
        <v>15.15</v>
      </c>
      <c r="D31" s="12">
        <f t="shared" si="0"/>
        <v>0</v>
      </c>
    </row>
    <row r="32" spans="1:4" x14ac:dyDescent="0.25">
      <c r="A32" s="8"/>
      <c r="B32" s="50" t="s">
        <v>26</v>
      </c>
      <c r="C32" s="11">
        <v>50.95</v>
      </c>
      <c r="D32" s="12">
        <f t="shared" si="0"/>
        <v>0</v>
      </c>
    </row>
    <row r="33" spans="1:4" x14ac:dyDescent="0.25">
      <c r="A33" s="8"/>
      <c r="B33" s="50" t="s">
        <v>27</v>
      </c>
      <c r="C33" s="11">
        <v>25.7</v>
      </c>
      <c r="D33" s="12">
        <f t="shared" si="0"/>
        <v>0</v>
      </c>
    </row>
    <row r="34" spans="1:4" x14ac:dyDescent="0.25">
      <c r="B34" s="45" t="s">
        <v>28</v>
      </c>
      <c r="C34" s="14">
        <f>SUM(C26:C33)</f>
        <v>405.05999999999995</v>
      </c>
      <c r="D34" s="12">
        <f t="shared" si="0"/>
        <v>0</v>
      </c>
    </row>
    <row r="35" spans="1:4" x14ac:dyDescent="0.25">
      <c r="B35" s="48" t="s">
        <v>68</v>
      </c>
      <c r="C35" s="14">
        <v>325.61</v>
      </c>
      <c r="D35" s="12"/>
    </row>
    <row r="36" spans="1:4" x14ac:dyDescent="0.25">
      <c r="A36" s="8"/>
      <c r="B36" s="43" t="s">
        <v>29</v>
      </c>
      <c r="C36" s="15">
        <v>13.74</v>
      </c>
      <c r="D36" s="12">
        <f t="shared" si="0"/>
        <v>0</v>
      </c>
    </row>
    <row r="37" spans="1:4" x14ac:dyDescent="0.25">
      <c r="A37" s="8"/>
      <c r="B37" s="43" t="s">
        <v>30</v>
      </c>
      <c r="C37" s="15">
        <v>5.5</v>
      </c>
      <c r="D37" s="12">
        <f t="shared" si="0"/>
        <v>0</v>
      </c>
    </row>
    <row r="38" spans="1:4" x14ac:dyDescent="0.25">
      <c r="A38" s="8"/>
      <c r="B38" s="42" t="s">
        <v>76</v>
      </c>
      <c r="C38" s="15">
        <v>7.58</v>
      </c>
      <c r="D38" s="12">
        <f t="shared" si="0"/>
        <v>0</v>
      </c>
    </row>
    <row r="39" spans="1:4" x14ac:dyDescent="0.25">
      <c r="B39" s="48" t="s">
        <v>31</v>
      </c>
      <c r="C39" s="16">
        <f>SUM(C36:C38)</f>
        <v>26.82</v>
      </c>
      <c r="D39" s="12">
        <f t="shared" si="0"/>
        <v>0</v>
      </c>
    </row>
    <row r="40" spans="1:4" x14ac:dyDescent="0.25">
      <c r="A40" s="21"/>
      <c r="B40" s="38" t="s">
        <v>32</v>
      </c>
      <c r="C40" s="20">
        <v>115.68</v>
      </c>
      <c r="D40" s="12">
        <f t="shared" si="0"/>
        <v>0</v>
      </c>
    </row>
    <row r="41" spans="1:4" x14ac:dyDescent="0.25">
      <c r="A41" s="21"/>
      <c r="B41" s="38" t="s">
        <v>33</v>
      </c>
      <c r="C41" s="20">
        <v>13.78</v>
      </c>
      <c r="D41" s="12">
        <f t="shared" si="0"/>
        <v>0</v>
      </c>
    </row>
    <row r="42" spans="1:4" x14ac:dyDescent="0.25">
      <c r="A42" s="21"/>
      <c r="B42" s="45" t="s">
        <v>34</v>
      </c>
      <c r="C42" s="14">
        <f>SUM(C40:C41)</f>
        <v>129.46</v>
      </c>
      <c r="D42" s="12">
        <f t="shared" si="0"/>
        <v>0</v>
      </c>
    </row>
    <row r="43" spans="1:4" x14ac:dyDescent="0.25">
      <c r="A43" s="22"/>
      <c r="B43" s="51" t="s">
        <v>77</v>
      </c>
      <c r="C43" s="16">
        <f>C3+C12+C15+C20+C25+C34+C35+C39+C42</f>
        <v>2053.4199999999996</v>
      </c>
      <c r="D43" s="23"/>
    </row>
    <row r="44" spans="1:4" ht="15.75" x14ac:dyDescent="0.25">
      <c r="A44" s="8"/>
      <c r="B44" s="52" t="s">
        <v>35</v>
      </c>
      <c r="C44" s="24">
        <v>1995</v>
      </c>
      <c r="D44" s="25">
        <f>C44*A44</f>
        <v>0</v>
      </c>
    </row>
    <row r="45" spans="1:4" x14ac:dyDescent="0.25">
      <c r="B45" s="53" t="s">
        <v>36</v>
      </c>
      <c r="C45" s="15"/>
      <c r="D45" s="7"/>
    </row>
    <row r="46" spans="1:4" x14ac:dyDescent="0.25">
      <c r="A46" s="22"/>
      <c r="B46" s="36" t="s">
        <v>37</v>
      </c>
      <c r="C46" s="16"/>
      <c r="D46" s="23"/>
    </row>
    <row r="47" spans="1:4" x14ac:dyDescent="0.25">
      <c r="B47" s="54" t="s">
        <v>38</v>
      </c>
      <c r="C47" s="15"/>
      <c r="D47" s="7"/>
    </row>
    <row r="48" spans="1:4" x14ac:dyDescent="0.25">
      <c r="B48" s="53" t="s">
        <v>39</v>
      </c>
      <c r="C48" s="15"/>
      <c r="D48" s="7"/>
    </row>
    <row r="49" spans="1:4" x14ac:dyDescent="0.25">
      <c r="A49" s="8"/>
      <c r="B49" s="47" t="s">
        <v>78</v>
      </c>
      <c r="C49" s="15">
        <v>366.64</v>
      </c>
      <c r="D49" s="7">
        <f t="shared" ref="D49:D50" si="1">C49*A49</f>
        <v>0</v>
      </c>
    </row>
    <row r="50" spans="1:4" x14ac:dyDescent="0.25">
      <c r="A50" s="8"/>
      <c r="B50" s="47" t="s">
        <v>79</v>
      </c>
      <c r="C50" s="15">
        <v>595</v>
      </c>
      <c r="D50" s="7">
        <f t="shared" si="1"/>
        <v>0</v>
      </c>
    </row>
    <row r="51" spans="1:4" x14ac:dyDescent="0.25">
      <c r="B51" s="53" t="s">
        <v>40</v>
      </c>
      <c r="C51" s="15"/>
      <c r="D51" s="7"/>
    </row>
    <row r="52" spans="1:4" x14ac:dyDescent="0.25">
      <c r="A52" s="8"/>
      <c r="B52" s="46" t="s">
        <v>41</v>
      </c>
      <c r="C52" s="15">
        <v>249.5</v>
      </c>
      <c r="D52" s="7">
        <f t="shared" ref="D52" si="2">C52*A52</f>
        <v>0</v>
      </c>
    </row>
    <row r="53" spans="1:4" x14ac:dyDescent="0.25">
      <c r="A53" s="21"/>
      <c r="B53" s="42" t="s">
        <v>42</v>
      </c>
      <c r="C53" s="26">
        <v>115.68</v>
      </c>
      <c r="D53" s="23">
        <f>C53*A53</f>
        <v>0</v>
      </c>
    </row>
    <row r="54" spans="1:4" x14ac:dyDescent="0.25">
      <c r="A54" s="8"/>
      <c r="B54" s="46" t="s">
        <v>43</v>
      </c>
      <c r="C54" s="15">
        <v>149.51</v>
      </c>
      <c r="D54" s="7">
        <f>C54*A54</f>
        <v>0</v>
      </c>
    </row>
    <row r="55" spans="1:4" x14ac:dyDescent="0.25">
      <c r="A55" s="17"/>
      <c r="B55" s="47" t="s">
        <v>44</v>
      </c>
      <c r="C55" s="15">
        <v>61.98</v>
      </c>
      <c r="D55" s="7">
        <f t="shared" ref="D55:D66" si="3">C55*A55</f>
        <v>0</v>
      </c>
    </row>
    <row r="56" spans="1:4" x14ac:dyDescent="0.25">
      <c r="A56" s="8"/>
      <c r="B56" s="46" t="s">
        <v>69</v>
      </c>
      <c r="C56" s="15">
        <v>39.42</v>
      </c>
      <c r="D56" s="7">
        <f t="shared" si="3"/>
        <v>0</v>
      </c>
    </row>
    <row r="57" spans="1:4" x14ac:dyDescent="0.25">
      <c r="A57" s="17"/>
      <c r="B57" s="46" t="s">
        <v>70</v>
      </c>
      <c r="C57" s="15">
        <v>44.5</v>
      </c>
      <c r="D57" s="7">
        <f t="shared" si="3"/>
        <v>0</v>
      </c>
    </row>
    <row r="58" spans="1:4" x14ac:dyDescent="0.25">
      <c r="A58" s="8"/>
      <c r="B58" s="46" t="s">
        <v>71</v>
      </c>
      <c r="C58" s="15">
        <v>13.78</v>
      </c>
      <c r="D58" s="7">
        <f t="shared" si="3"/>
        <v>0</v>
      </c>
    </row>
    <row r="59" spans="1:4" x14ac:dyDescent="0.25">
      <c r="B59" s="53" t="s">
        <v>45</v>
      </c>
      <c r="C59" s="15"/>
      <c r="D59" s="7"/>
    </row>
    <row r="60" spans="1:4" x14ac:dyDescent="0.25">
      <c r="A60" s="8"/>
      <c r="B60" s="47" t="s">
        <v>46</v>
      </c>
      <c r="C60" s="15">
        <v>6.9</v>
      </c>
      <c r="D60" s="7">
        <f>C60*A60</f>
        <v>0</v>
      </c>
    </row>
    <row r="61" spans="1:4" x14ac:dyDescent="0.25">
      <c r="A61" s="8"/>
      <c r="B61" s="46" t="s">
        <v>47</v>
      </c>
      <c r="C61" s="15">
        <v>15.45</v>
      </c>
      <c r="D61" s="7">
        <f>C61*A61</f>
        <v>0</v>
      </c>
    </row>
    <row r="62" spans="1:4" x14ac:dyDescent="0.25">
      <c r="A62" s="8"/>
      <c r="B62" s="47" t="s">
        <v>80</v>
      </c>
      <c r="C62" s="15">
        <v>34.619999999999997</v>
      </c>
      <c r="D62" s="7">
        <f>C62*A62</f>
        <v>0</v>
      </c>
    </row>
    <row r="63" spans="1:4" x14ac:dyDescent="0.25">
      <c r="A63" s="8"/>
      <c r="B63" s="46" t="s">
        <v>48</v>
      </c>
      <c r="C63" s="15">
        <v>27.54</v>
      </c>
      <c r="D63" s="7">
        <f t="shared" si="3"/>
        <v>0</v>
      </c>
    </row>
    <row r="64" spans="1:4" x14ac:dyDescent="0.25">
      <c r="A64" s="8"/>
      <c r="B64" s="46" t="s">
        <v>49</v>
      </c>
      <c r="C64" s="15">
        <v>16.52</v>
      </c>
      <c r="D64" s="7">
        <f t="shared" si="3"/>
        <v>0</v>
      </c>
    </row>
    <row r="65" spans="1:4" x14ac:dyDescent="0.25">
      <c r="A65" s="8"/>
      <c r="B65" s="47" t="s">
        <v>50</v>
      </c>
      <c r="C65" s="15">
        <v>31.8</v>
      </c>
      <c r="D65" s="7">
        <f t="shared" si="3"/>
        <v>0</v>
      </c>
    </row>
    <row r="66" spans="1:4" x14ac:dyDescent="0.25">
      <c r="A66" s="8"/>
      <c r="B66" s="46" t="s">
        <v>51</v>
      </c>
      <c r="C66" s="15">
        <v>37.5</v>
      </c>
      <c r="D66" s="7">
        <f t="shared" si="3"/>
        <v>0</v>
      </c>
    </row>
    <row r="67" spans="1:4" x14ac:dyDescent="0.25">
      <c r="A67" s="8"/>
      <c r="B67" s="46" t="s">
        <v>52</v>
      </c>
      <c r="C67" s="15">
        <v>61.99</v>
      </c>
      <c r="D67" s="7">
        <f>C67*A67</f>
        <v>0</v>
      </c>
    </row>
    <row r="68" spans="1:4" x14ac:dyDescent="0.25">
      <c r="A68" s="8"/>
      <c r="B68" s="46" t="s">
        <v>53</v>
      </c>
      <c r="C68" s="15">
        <v>6.2</v>
      </c>
      <c r="D68" s="7">
        <f>C68*A68</f>
        <v>0</v>
      </c>
    </row>
    <row r="69" spans="1:4" x14ac:dyDescent="0.25">
      <c r="A69" s="8"/>
      <c r="B69" s="47" t="s">
        <v>54</v>
      </c>
      <c r="C69" s="27">
        <v>38.56</v>
      </c>
      <c r="D69" s="7">
        <f>C69*A69</f>
        <v>0</v>
      </c>
    </row>
    <row r="70" spans="1:4" x14ac:dyDescent="0.25">
      <c r="B70" s="53" t="s">
        <v>55</v>
      </c>
      <c r="C70" s="15"/>
      <c r="D70" s="7"/>
    </row>
    <row r="71" spans="1:4" x14ac:dyDescent="0.25">
      <c r="A71" s="8"/>
      <c r="B71" s="47" t="s">
        <v>56</v>
      </c>
      <c r="C71" s="28">
        <v>19.11</v>
      </c>
      <c r="D71" s="29">
        <f t="shared" ref="D71:D73" si="4">C71*A71</f>
        <v>0</v>
      </c>
    </row>
    <row r="72" spans="1:4" x14ac:dyDescent="0.25">
      <c r="A72" s="8"/>
      <c r="B72" s="47" t="s">
        <v>57</v>
      </c>
      <c r="C72" s="28">
        <v>192.38</v>
      </c>
      <c r="D72" s="29">
        <f t="shared" si="4"/>
        <v>0</v>
      </c>
    </row>
    <row r="73" spans="1:4" x14ac:dyDescent="0.25">
      <c r="A73" s="8"/>
      <c r="B73" s="47" t="s">
        <v>58</v>
      </c>
      <c r="C73" s="28">
        <v>200</v>
      </c>
      <c r="D73" s="7">
        <f t="shared" si="4"/>
        <v>0</v>
      </c>
    </row>
    <row r="74" spans="1:4" x14ac:dyDescent="0.25">
      <c r="A74" s="21"/>
      <c r="B74" s="47" t="s">
        <v>59</v>
      </c>
      <c r="C74" s="28">
        <v>31</v>
      </c>
      <c r="D74" s="7">
        <f>C74*A74</f>
        <v>0</v>
      </c>
    </row>
    <row r="75" spans="1:4" x14ac:dyDescent="0.25">
      <c r="A75" s="8"/>
      <c r="B75" s="55" t="s">
        <v>60</v>
      </c>
      <c r="C75" s="15">
        <v>85.38</v>
      </c>
      <c r="D75" s="7">
        <f t="shared" ref="D75:D77" si="5">C75*A75</f>
        <v>0</v>
      </c>
    </row>
    <row r="76" spans="1:4" x14ac:dyDescent="0.25">
      <c r="A76" s="17"/>
      <c r="B76" s="47" t="s">
        <v>61</v>
      </c>
      <c r="C76" s="15">
        <v>30</v>
      </c>
      <c r="D76" s="7">
        <f t="shared" si="5"/>
        <v>0</v>
      </c>
    </row>
    <row r="77" spans="1:4" x14ac:dyDescent="0.25">
      <c r="A77" s="17"/>
      <c r="B77" s="47" t="s">
        <v>62</v>
      </c>
      <c r="C77" s="15">
        <v>83</v>
      </c>
      <c r="D77" s="7">
        <f t="shared" si="5"/>
        <v>0</v>
      </c>
    </row>
    <row r="78" spans="1:4" x14ac:dyDescent="0.25">
      <c r="A78" s="8"/>
      <c r="B78" s="18"/>
      <c r="C78" s="27"/>
      <c r="D78" s="7"/>
    </row>
    <row r="79" spans="1:4" ht="45" x14ac:dyDescent="0.25">
      <c r="A79" s="22"/>
      <c r="B79" s="30" t="s">
        <v>63</v>
      </c>
      <c r="C79" s="31" t="s">
        <v>64</v>
      </c>
      <c r="D79" s="32">
        <f>SUM(D6:D77)</f>
        <v>0</v>
      </c>
    </row>
    <row r="80" spans="1:4" x14ac:dyDescent="0.25">
      <c r="A80" s="22"/>
      <c r="B80" s="33" t="s">
        <v>65</v>
      </c>
      <c r="C80" s="34" t="s">
        <v>66</v>
      </c>
      <c r="D80" s="32">
        <f>D79/6</f>
        <v>0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f7c06d3-3ed5-49b7-b8b0-cc4b276fab03">
      <Terms xmlns="http://schemas.microsoft.com/office/infopath/2007/PartnerControls"/>
    </lcf76f155ced4ddcb4097134ff3c332f>
    <TaxCatchAll xmlns="1157f91c-da75-4344-a3b2-b4962b240ca1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B3E177AC0852D4DAF018808D3DE7200" ma:contentTypeVersion="16" ma:contentTypeDescription="Create a new document." ma:contentTypeScope="" ma:versionID="843535aad1c6b8e565db1a8215f7a30a">
  <xsd:schema xmlns:xsd="http://www.w3.org/2001/XMLSchema" xmlns:xs="http://www.w3.org/2001/XMLSchema" xmlns:p="http://schemas.microsoft.com/office/2006/metadata/properties" xmlns:ns2="6f7c06d3-3ed5-49b7-b8b0-cc4b276fab03" xmlns:ns3="1157f91c-da75-4344-a3b2-b4962b240ca1" targetNamespace="http://schemas.microsoft.com/office/2006/metadata/properties" ma:root="true" ma:fieldsID="7154e61c67d20dd818d8566f6a3c5ca1" ns2:_="" ns3:_="">
    <xsd:import namespace="6f7c06d3-3ed5-49b7-b8b0-cc4b276fab03"/>
    <xsd:import namespace="1157f91c-da75-4344-a3b2-b4962b240ca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7c06d3-3ed5-49b7-b8b0-cc4b276fab0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b596bb36-8346-4b4c-8c88-820c96d721e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57f91c-da75-4344-a3b2-b4962b240ca1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aa565ca5-122f-4aae-9704-8477baa4ed91}" ma:internalName="TaxCatchAll" ma:showField="CatchAllData" ma:web="1157f91c-da75-4344-a3b2-b4962b240ca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FDCA83-6F0E-45BF-ABE5-6DBC74F678F8}">
  <ds:schemaRefs>
    <ds:schemaRef ds:uri="http://schemas.microsoft.com/office/2006/metadata/properties"/>
    <ds:schemaRef ds:uri="http://schemas.microsoft.com/office/2006/documentManagement/types"/>
    <ds:schemaRef ds:uri="1157f91c-da75-4344-a3b2-b4962b240ca1"/>
    <ds:schemaRef ds:uri="http://purl.org/dc/dcmitype/"/>
    <ds:schemaRef ds:uri="6f7c06d3-3ed5-49b7-b8b0-cc4b276fab03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C17402B9-19DA-4077-AB94-FE433A55A7C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4A9B7FD-B6D0-4085-AADD-EA6C497FC4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7c06d3-3ed5-49b7-b8b0-cc4b276fab03"/>
    <ds:schemaRef ds:uri="1157f91c-da75-4344-a3b2-b4962b240ca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Smith</dc:creator>
  <cp:lastModifiedBy>Jim Lawn</cp:lastModifiedBy>
  <dcterms:created xsi:type="dcterms:W3CDTF">2023-03-09T11:26:29Z</dcterms:created>
  <dcterms:modified xsi:type="dcterms:W3CDTF">2023-03-09T11:39:47Z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0x0101000B3E177AC0852D4DAF018808D3DE7200</vt:lpwstr>
  </property>
  <property fmtid="{D5CDD505-2E9C-101B-9397-08002B2CF9AE}" pid="3" name="MediaServiceImageTags">
    <vt:lpwstr/>
  </property>
</Properties>
</file>